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imulateur QF et tarifs" sheetId="1" r:id="rId1"/>
  </sheets>
  <definedNames>
    <definedName name="_xlnm.Print_Area" localSheetId="0">'Simulateur QF et tarifs'!$B$2:$H$65</definedName>
  </definedNames>
  <calcPr fullCalcOnLoad="1"/>
</workbook>
</file>

<file path=xl/sharedStrings.xml><?xml version="1.0" encoding="utf-8"?>
<sst xmlns="http://schemas.openxmlformats.org/spreadsheetml/2006/main" count="39" uniqueCount="34">
  <si>
    <t>Votre Quotient Familial (QF) :</t>
  </si>
  <si>
    <t>Attention : cette simulation n'est qu'une estimation.</t>
  </si>
  <si>
    <t>Seul le calcul effectué par la régie municipale, sur présentation des justificatifs, fait foi.</t>
  </si>
  <si>
    <t>CHARGES</t>
  </si>
  <si>
    <t>SIMULATEUR DU QUOTIENT FAMILIAL</t>
  </si>
  <si>
    <t>COMPOSITION DU FOYER</t>
  </si>
  <si>
    <t xml:space="preserve">Comment remplir ce document ? 
</t>
  </si>
  <si>
    <r>
      <t>RESSOURCES</t>
    </r>
    <r>
      <rPr>
        <sz val="14"/>
        <color indexed="8"/>
        <rFont val="Calibri"/>
        <family val="2"/>
      </rPr>
      <t xml:space="preserve">  </t>
    </r>
  </si>
  <si>
    <t>Vos prestations :</t>
  </si>
  <si>
    <t>Revenus de capitaux mobiliers</t>
  </si>
  <si>
    <t>Revenus fonciers</t>
  </si>
  <si>
    <r>
      <rPr>
        <sz val="12"/>
        <color indexed="8"/>
        <rFont val="Calibri"/>
        <family val="2"/>
      </rPr>
      <t xml:space="preserve">Figurant sur la dernière attestation de paiement CAF : </t>
    </r>
    <r>
      <rPr>
        <sz val="12"/>
        <color indexed="8"/>
        <rFont val="Calibri"/>
        <family val="2"/>
      </rPr>
      <t>allocations familiales, allocation de base, allocation logement, complément libre choix d'activité, complément familial, etc</t>
    </r>
  </si>
  <si>
    <t>/mois</t>
  </si>
  <si>
    <t>/an</t>
  </si>
  <si>
    <t>AUTRES RESSOURCES :</t>
  </si>
  <si>
    <t>Pension alimentaire versée :</t>
  </si>
  <si>
    <t>PRESTATIONS SOCIALES ET FAMILIALES :</t>
  </si>
  <si>
    <t>AVIS D'IMPOSITION :</t>
  </si>
  <si>
    <t>Pension alimentaire reçue :</t>
  </si>
  <si>
    <t>RSA, allocation chômage, indemnités journalières, etc</t>
  </si>
  <si>
    <t>Renseignez les cellules vertes, votre quotient familial (en bleu) et vos tarifs (en jaune) se calculent automatiquement.</t>
  </si>
  <si>
    <t>Repas festif</t>
  </si>
  <si>
    <t>Repas festif 80/90 ans</t>
  </si>
  <si>
    <t>Sorties estivales à la mer</t>
  </si>
  <si>
    <t>Tarif</t>
  </si>
  <si>
    <t>Repas Club</t>
  </si>
  <si>
    <t>Portage repas - formule midi + soir + pain</t>
  </si>
  <si>
    <t>Portage repas - formule midi + soir</t>
  </si>
  <si>
    <t>Portage repas - formule midi + pain</t>
  </si>
  <si>
    <t>Portage repas - formule midi</t>
  </si>
  <si>
    <t>Total des salaires, rentes et assimilés du foyer</t>
  </si>
  <si>
    <t>En couple =&gt; tapez 2</t>
  </si>
  <si>
    <t>Veuf ou veuve =&gt; tapez 1</t>
  </si>
  <si>
    <t>SENIORS (2022/2023)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</si>
</sst>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#,##0.000"/>
    <numFmt numFmtId="173" formatCode="#,##0.0"/>
    <numFmt numFmtId="174" formatCode="0.00000000"/>
    <numFmt numFmtId="175" formatCode="0.0000000"/>
    <numFmt numFmtId="176" formatCode="0.000000"/>
    <numFmt numFmtId="177" formatCode=";;;"/>
    <numFmt numFmtId="178" formatCode="#,##0.0000"/>
    <numFmt numFmtId="179" formatCode="#,##0.00000"/>
    <numFmt numFmtId="180" formatCode="#,##0.000\ &quot;€&quot;"/>
    <numFmt numFmtId="181" formatCode="#,##0.0000\ &quot;€&quot;"/>
    <numFmt numFmtId="182" formatCode="_-* #,##0.000\ _€_-;\-* #,##0.000\ _€_-;_-* &quot;-&quot;??\ _€_-;_-@_-"/>
    <numFmt numFmtId="183" formatCode="_-* #,##0.0000\ _€_-;\-* #,##0.0000\ _€_-;_-* &quot;-&quot;??\ _€_-;_-@_-"/>
    <numFmt numFmtId="184" formatCode="_-* #,##0.00000\ _€_-;\-* #,##0.00000\ _€_-;_-* &quot;-&quot;??\ _€_-;_-@_-"/>
    <numFmt numFmtId="185" formatCode="_-* #,##0.0\ _€_-;\-* #,##0.0\ _€_-;_-* &quot;-&quot;??\ _€_-;_-@_-"/>
    <numFmt numFmtId="186" formatCode="_-* #,##0\ _€_-;\-* #,##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6">
    <xf numFmtId="0" fontId="0" fillId="0" borderId="0" xfId="0" applyFont="1" applyAlignment="1">
      <alignment/>
    </xf>
    <xf numFmtId="3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0" fillId="34" borderId="12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0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7" xfId="0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" fillId="0" borderId="0" xfId="0" applyFont="1" applyBorder="1" applyAlignment="1" applyProtection="1" quotePrefix="1">
      <alignment horizontal="left" vertical="center" wrapText="1" indent="2"/>
      <protection hidden="1"/>
    </xf>
    <xf numFmtId="0" fontId="0" fillId="0" borderId="0" xfId="0" applyAlignment="1" applyProtection="1" quotePrefix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 vertical="center" wrapText="1" indent="2"/>
      <protection hidden="1"/>
    </xf>
    <xf numFmtId="3" fontId="0" fillId="0" borderId="0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3" fontId="0" fillId="35" borderId="0" xfId="0" applyNumberFormat="1" applyFont="1" applyFill="1" applyBorder="1" applyAlignment="1" applyProtection="1" quotePrefix="1">
      <alignment horizontal="left" vertical="center"/>
      <protection hidden="1"/>
    </xf>
    <xf numFmtId="0" fontId="0" fillId="0" borderId="0" xfId="0" applyAlignment="1" applyProtection="1" quotePrefix="1">
      <alignment vertical="center" wrapText="1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8" xfId="0" applyBorder="1" applyAlignment="1" applyProtection="1">
      <alignment wrapText="1"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40" fillId="35" borderId="0" xfId="0" applyFont="1" applyFill="1" applyBorder="1" applyAlignment="1" applyProtection="1">
      <alignment vertical="center" wrapText="1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35" borderId="19" xfId="0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 wrapText="1"/>
      <protection hidden="1"/>
    </xf>
    <xf numFmtId="0" fontId="0" fillId="35" borderId="18" xfId="0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 wrapText="1"/>
      <protection hidden="1"/>
    </xf>
    <xf numFmtId="0" fontId="0" fillId="35" borderId="0" xfId="0" applyFill="1" applyBorder="1" applyAlignment="1" applyProtection="1">
      <alignment wrapText="1"/>
      <protection hidden="1"/>
    </xf>
    <xf numFmtId="0" fontId="40" fillId="35" borderId="0" xfId="0" applyFont="1" applyFill="1" applyBorder="1" applyAlignment="1" applyProtection="1">
      <alignment horizontal="center" vertical="center" wrapText="1"/>
      <protection hidden="1"/>
    </xf>
    <xf numFmtId="0" fontId="41" fillId="35" borderId="0" xfId="0" applyFont="1" applyFill="1" applyBorder="1" applyAlignment="1" applyProtection="1">
      <alignment horizontal="center" vertical="center" wrapText="1"/>
      <protection hidden="1"/>
    </xf>
    <xf numFmtId="0" fontId="42" fillId="35" borderId="0" xfId="0" applyFont="1" applyFill="1" applyBorder="1" applyAlignment="1" applyProtection="1">
      <alignment wrapText="1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6" fontId="41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/>
      <protection hidden="1"/>
    </xf>
    <xf numFmtId="9" fontId="0" fillId="0" borderId="0" xfId="50" applyNumberFormat="1" applyFont="1" applyAlignment="1" applyProtection="1">
      <alignment horizontal="center"/>
      <protection hidden="1"/>
    </xf>
    <xf numFmtId="9" fontId="0" fillId="0" borderId="0" xfId="50" applyFont="1" applyAlignment="1" applyProtection="1">
      <alignment horizont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4" fontId="39" fillId="0" borderId="17" xfId="0" applyNumberFormat="1" applyFont="1" applyFill="1" applyBorder="1" applyAlignment="1" applyProtection="1">
      <alignment horizontal="center" vertical="center"/>
      <protection hidden="1"/>
    </xf>
    <xf numFmtId="165" fontId="0" fillId="0" borderId="0" xfId="44" applyFont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left" vertical="center" wrapText="1" indent="2"/>
      <protection hidden="1"/>
    </xf>
    <xf numFmtId="0" fontId="40" fillId="34" borderId="21" xfId="0" applyFont="1" applyFill="1" applyBorder="1" applyAlignment="1" applyProtection="1">
      <alignment vertical="center" wrapText="1"/>
      <protection hidden="1"/>
    </xf>
    <xf numFmtId="0" fontId="0" fillId="34" borderId="2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166" fontId="39" fillId="36" borderId="10" xfId="0" applyNumberFormat="1" applyFont="1" applyFill="1" applyBorder="1" applyAlignment="1" applyProtection="1">
      <alignment horizontal="center" vertical="center"/>
      <protection hidden="1"/>
    </xf>
    <xf numFmtId="4" fontId="40" fillId="37" borderId="10" xfId="0" applyNumberFormat="1" applyFont="1" applyFill="1" applyBorder="1" applyAlignment="1" applyProtection="1">
      <alignment horizontal="center" vertical="center"/>
      <protection locked="0"/>
    </xf>
    <xf numFmtId="3" fontId="39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43" fillId="0" borderId="24" xfId="0" applyFont="1" applyBorder="1" applyAlignment="1" applyProtection="1">
      <alignment horizontal="center" vertical="center" wrapText="1"/>
      <protection hidden="1"/>
    </xf>
    <xf numFmtId="0" fontId="43" fillId="0" borderId="25" xfId="0" applyFont="1" applyBorder="1" applyAlignment="1" applyProtection="1">
      <alignment horizontal="center" vertical="center" wrapText="1"/>
      <protection hidden="1"/>
    </xf>
    <xf numFmtId="0" fontId="43" fillId="0" borderId="26" xfId="0" applyFont="1" applyBorder="1" applyAlignment="1" applyProtection="1">
      <alignment horizontal="center" vertical="center" wrapText="1"/>
      <protection hidden="1"/>
    </xf>
    <xf numFmtId="0" fontId="43" fillId="0" borderId="2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40" fillId="34" borderId="21" xfId="0" applyFont="1" applyFill="1" applyBorder="1" applyAlignment="1" applyProtection="1">
      <alignment vertical="center" wrapText="1"/>
      <protection hidden="1"/>
    </xf>
    <xf numFmtId="0" fontId="0" fillId="34" borderId="21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0" fillId="0" borderId="0" xfId="0" applyFont="1" applyAlignment="1" applyProtection="1">
      <alignment horizontal="center" wrapText="1"/>
      <protection hidden="1"/>
    </xf>
    <xf numFmtId="0" fontId="39" fillId="0" borderId="0" xfId="0" applyFont="1" applyAlignment="1" applyProtection="1">
      <alignment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180975</xdr:rowOff>
    </xdr:from>
    <xdr:to>
      <xdr:col>6</xdr:col>
      <xdr:colOff>142875</xdr:colOff>
      <xdr:row>5</xdr:row>
      <xdr:rowOff>47625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37147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64"/>
  <sheetViews>
    <sheetView showGridLines="0" tabSelected="1" zoomScale="85" zoomScaleNormal="85" zoomScalePageLayoutView="0" workbookViewId="0" topLeftCell="A25">
      <selection activeCell="E40" sqref="E40:E41"/>
    </sheetView>
  </sheetViews>
  <sheetFormatPr defaultColWidth="11.421875" defaultRowHeight="15"/>
  <cols>
    <col min="1" max="1" width="11.421875" style="2" customWidth="1"/>
    <col min="2" max="2" width="4.421875" style="2" customWidth="1"/>
    <col min="3" max="3" width="4.140625" style="2" customWidth="1"/>
    <col min="4" max="4" width="73.00390625" style="2" customWidth="1"/>
    <col min="5" max="5" width="19.421875" style="2" customWidth="1"/>
    <col min="6" max="6" width="7.140625" style="2" customWidth="1"/>
    <col min="7" max="7" width="4.140625" style="2" customWidth="1"/>
    <col min="8" max="8" width="2.8515625" style="2" customWidth="1"/>
    <col min="9" max="9" width="8.57421875" style="3" bestFit="1" customWidth="1"/>
    <col min="10" max="10" width="11.00390625" style="3" bestFit="1" customWidth="1"/>
    <col min="11" max="12" width="9.57421875" style="3" bestFit="1" customWidth="1"/>
    <col min="13" max="16384" width="11.421875" style="2" customWidth="1"/>
  </cols>
  <sheetData>
    <row r="3" ht="15.75" thickBot="1"/>
    <row r="4" spans="3:4" ht="15">
      <c r="C4" s="64" t="s">
        <v>4</v>
      </c>
      <c r="D4" s="65"/>
    </row>
    <row r="5" spans="3:4" ht="15.75" thickBot="1">
      <c r="C5" s="66"/>
      <c r="D5" s="67"/>
    </row>
    <row r="7" spans="5:6" ht="18.75">
      <c r="E7" s="74" t="s">
        <v>33</v>
      </c>
      <c r="F7" s="75"/>
    </row>
    <row r="8" ht="15">
      <c r="C8" s="2" t="s">
        <v>1</v>
      </c>
    </row>
    <row r="9" ht="15">
      <c r="C9" s="2" t="s">
        <v>2</v>
      </c>
    </row>
    <row r="11" spans="3:7" ht="15">
      <c r="C11" s="68" t="s">
        <v>6</v>
      </c>
      <c r="D11" s="68"/>
      <c r="E11" s="68"/>
      <c r="F11" s="68"/>
      <c r="G11" s="68"/>
    </row>
    <row r="12" spans="3:7" ht="15">
      <c r="C12" s="71" t="s">
        <v>20</v>
      </c>
      <c r="D12" s="71"/>
      <c r="E12" s="71"/>
      <c r="F12" s="71"/>
      <c r="G12" s="71"/>
    </row>
    <row r="14" spans="3:12" s="6" customFormat="1" ht="19.5" customHeight="1">
      <c r="C14" s="4"/>
      <c r="D14" s="69" t="s">
        <v>7</v>
      </c>
      <c r="E14" s="69"/>
      <c r="F14" s="57"/>
      <c r="G14" s="5"/>
      <c r="I14" s="3"/>
      <c r="J14" s="3"/>
      <c r="K14" s="3"/>
      <c r="L14" s="3"/>
    </row>
    <row r="15" spans="3:7" ht="15">
      <c r="C15" s="7"/>
      <c r="D15" s="8"/>
      <c r="E15" s="8"/>
      <c r="F15" s="8"/>
      <c r="G15" s="9"/>
    </row>
    <row r="16" spans="3:7" ht="18.75">
      <c r="C16" s="10"/>
      <c r="D16" s="11" t="s">
        <v>17</v>
      </c>
      <c r="E16" s="11"/>
      <c r="F16" s="12"/>
      <c r="G16" s="13"/>
    </row>
    <row r="17" spans="3:7" ht="3" customHeight="1">
      <c r="C17" s="10"/>
      <c r="D17" s="14"/>
      <c r="E17" s="16"/>
      <c r="F17" s="15"/>
      <c r="G17" s="13"/>
    </row>
    <row r="18" spans="3:7" ht="18.75">
      <c r="C18" s="10"/>
      <c r="D18" s="17" t="s">
        <v>30</v>
      </c>
      <c r="E18" s="1"/>
      <c r="F18" s="18" t="s">
        <v>13</v>
      </c>
      <c r="G18" s="13"/>
    </row>
    <row r="19" spans="3:7" ht="18.75">
      <c r="C19" s="10"/>
      <c r="D19" s="17" t="s">
        <v>9</v>
      </c>
      <c r="E19" s="1"/>
      <c r="F19" s="18" t="s">
        <v>13</v>
      </c>
      <c r="G19" s="13"/>
    </row>
    <row r="20" spans="3:7" ht="18.75">
      <c r="C20" s="10"/>
      <c r="D20" s="17" t="s">
        <v>10</v>
      </c>
      <c r="E20" s="1"/>
      <c r="F20" s="18" t="s">
        <v>13</v>
      </c>
      <c r="G20" s="13"/>
    </row>
    <row r="21" spans="3:7" ht="15.75">
      <c r="C21" s="10"/>
      <c r="D21" s="19"/>
      <c r="E21" s="20"/>
      <c r="F21" s="21"/>
      <c r="G21" s="13"/>
    </row>
    <row r="22" spans="3:7" ht="15">
      <c r="C22" s="10"/>
      <c r="D22" s="15"/>
      <c r="E22" s="20"/>
      <c r="F22" s="21"/>
      <c r="G22" s="13"/>
    </row>
    <row r="23" spans="3:7" ht="15" customHeight="1">
      <c r="C23" s="10"/>
      <c r="D23" s="72" t="s">
        <v>16</v>
      </c>
      <c r="E23" s="73"/>
      <c r="F23" s="59"/>
      <c r="G23" s="13"/>
    </row>
    <row r="24" spans="3:7" ht="4.5" customHeight="1">
      <c r="C24" s="10"/>
      <c r="D24" s="14"/>
      <c r="E24" s="12"/>
      <c r="F24" s="12"/>
      <c r="G24" s="13"/>
    </row>
    <row r="25" spans="3:7" ht="51.75" customHeight="1">
      <c r="C25" s="10"/>
      <c r="D25" s="56" t="s">
        <v>11</v>
      </c>
      <c r="E25" s="1"/>
      <c r="F25" s="22" t="s">
        <v>12</v>
      </c>
      <c r="G25" s="13"/>
    </row>
    <row r="26" spans="3:7" ht="15">
      <c r="C26" s="10"/>
      <c r="D26" s="15"/>
      <c r="E26" s="20"/>
      <c r="F26" s="21"/>
      <c r="G26" s="13"/>
    </row>
    <row r="27" spans="3:7" ht="15">
      <c r="C27" s="10"/>
      <c r="D27" s="15"/>
      <c r="E27" s="20"/>
      <c r="F27" s="21"/>
      <c r="G27" s="13"/>
    </row>
    <row r="28" spans="3:7" ht="15">
      <c r="C28" s="10"/>
      <c r="D28" s="72" t="s">
        <v>14</v>
      </c>
      <c r="E28" s="73"/>
      <c r="F28" s="59"/>
      <c r="G28" s="13"/>
    </row>
    <row r="29" spans="3:7" ht="3.75" customHeight="1">
      <c r="C29" s="10"/>
      <c r="D29" s="15"/>
      <c r="E29" s="20"/>
      <c r="F29" s="21"/>
      <c r="G29" s="13"/>
    </row>
    <row r="30" spans="3:7" ht="18.75">
      <c r="C30" s="10"/>
      <c r="D30" s="56" t="s">
        <v>19</v>
      </c>
      <c r="E30" s="1"/>
      <c r="F30" s="23" t="s">
        <v>12</v>
      </c>
      <c r="G30" s="13"/>
    </row>
    <row r="31" spans="3:7" ht="15.75">
      <c r="C31" s="10"/>
      <c r="D31" s="56"/>
      <c r="E31" s="16"/>
      <c r="F31" s="23"/>
      <c r="G31" s="13"/>
    </row>
    <row r="32" spans="3:7" ht="18.75">
      <c r="C32" s="10"/>
      <c r="D32" s="11" t="s">
        <v>18</v>
      </c>
      <c r="E32" s="1"/>
      <c r="F32" s="23" t="s">
        <v>12</v>
      </c>
      <c r="G32" s="13"/>
    </row>
    <row r="33" spans="3:7" ht="15">
      <c r="C33" s="24"/>
      <c r="D33" s="16"/>
      <c r="E33" s="16"/>
      <c r="F33" s="16"/>
      <c r="G33" s="25"/>
    </row>
    <row r="34" spans="3:12" s="6" customFormat="1" ht="19.5" customHeight="1">
      <c r="C34" s="4"/>
      <c r="D34" s="69" t="s">
        <v>3</v>
      </c>
      <c r="E34" s="70"/>
      <c r="F34" s="58"/>
      <c r="G34" s="5"/>
      <c r="I34" s="26"/>
      <c r="J34" s="26"/>
      <c r="K34" s="26"/>
      <c r="L34" s="26"/>
    </row>
    <row r="35" spans="3:7" ht="15">
      <c r="C35" s="7"/>
      <c r="D35" s="8"/>
      <c r="E35" s="8"/>
      <c r="F35" s="8"/>
      <c r="G35" s="9"/>
    </row>
    <row r="36" spans="3:7" ht="18.75">
      <c r="C36" s="10"/>
      <c r="D36" s="11" t="s">
        <v>15</v>
      </c>
      <c r="E36" s="1"/>
      <c r="F36" s="23" t="s">
        <v>12</v>
      </c>
      <c r="G36" s="13"/>
    </row>
    <row r="37" spans="3:7" ht="15">
      <c r="C37" s="24"/>
      <c r="D37" s="27"/>
      <c r="E37" s="16"/>
      <c r="F37" s="16"/>
      <c r="G37" s="25"/>
    </row>
    <row r="38" spans="3:12" s="6" customFormat="1" ht="19.5" customHeight="1">
      <c r="C38" s="4"/>
      <c r="D38" s="69" t="s">
        <v>5</v>
      </c>
      <c r="E38" s="70"/>
      <c r="F38" s="58"/>
      <c r="G38" s="5"/>
      <c r="I38" s="26"/>
      <c r="J38" s="26"/>
      <c r="K38" s="26"/>
      <c r="L38" s="26"/>
    </row>
    <row r="39" spans="3:7" ht="15">
      <c r="C39" s="7"/>
      <c r="D39" s="8"/>
      <c r="E39" s="8"/>
      <c r="F39" s="8"/>
      <c r="G39" s="9"/>
    </row>
    <row r="40" spans="3:7" ht="15">
      <c r="C40" s="10"/>
      <c r="D40" s="15" t="s">
        <v>32</v>
      </c>
      <c r="E40" s="62"/>
      <c r="F40" s="15"/>
      <c r="G40" s="13"/>
    </row>
    <row r="41" spans="3:7" ht="15">
      <c r="C41" s="10"/>
      <c r="D41" s="15" t="s">
        <v>31</v>
      </c>
      <c r="E41" s="63"/>
      <c r="F41" s="23"/>
      <c r="G41" s="13"/>
    </row>
    <row r="42" spans="3:7" ht="15">
      <c r="C42" s="24"/>
      <c r="D42" s="27"/>
      <c r="E42" s="16"/>
      <c r="F42" s="16"/>
      <c r="G42" s="25"/>
    </row>
    <row r="43" ht="11.25" customHeight="1"/>
    <row r="45" spans="3:8" ht="10.5" customHeight="1">
      <c r="C45" s="28"/>
      <c r="D45" s="29"/>
      <c r="E45" s="29"/>
      <c r="F45" s="29"/>
      <c r="G45" s="30"/>
      <c r="H45" s="31"/>
    </row>
    <row r="46" spans="3:12" ht="18.75">
      <c r="C46" s="32"/>
      <c r="D46" s="33" t="s">
        <v>0</v>
      </c>
      <c r="E46" s="61" t="e">
        <f>IF((((E18+E19+E20)/12)+(E25+E30+E32-E36))/(E40)=0,"",(((E18+E19+E20)/12)+(E25+E30+E32-E36))/(E40))</f>
        <v>#DIV/0!</v>
      </c>
      <c r="F46" s="23"/>
      <c r="G46" s="35"/>
      <c r="I46" s="36"/>
      <c r="J46" s="36"/>
      <c r="K46" s="36"/>
      <c r="L46" s="36"/>
    </row>
    <row r="47" spans="3:7" ht="11.25" customHeight="1">
      <c r="C47" s="37"/>
      <c r="D47" s="38"/>
      <c r="E47" s="39"/>
      <c r="F47" s="39"/>
      <c r="G47" s="40"/>
    </row>
    <row r="48" spans="3:7" ht="15">
      <c r="C48" s="29"/>
      <c r="D48" s="41"/>
      <c r="E48" s="29"/>
      <c r="F48" s="29"/>
      <c r="G48" s="29"/>
    </row>
    <row r="49" spans="3:7" ht="15">
      <c r="C49" s="34"/>
      <c r="D49" s="42"/>
      <c r="E49" s="34"/>
      <c r="F49" s="34"/>
      <c r="G49" s="34"/>
    </row>
    <row r="50" spans="3:7" ht="15">
      <c r="C50" s="28"/>
      <c r="D50" s="41"/>
      <c r="E50" s="29"/>
      <c r="F50" s="29"/>
      <c r="G50" s="30"/>
    </row>
    <row r="51" spans="3:7" ht="18.75">
      <c r="C51" s="32"/>
      <c r="D51" s="33" t="s">
        <v>8</v>
      </c>
      <c r="E51" s="43" t="s">
        <v>24</v>
      </c>
      <c r="F51" s="44"/>
      <c r="G51" s="35"/>
    </row>
    <row r="52" spans="3:7" ht="15.75">
      <c r="C52" s="32"/>
      <c r="D52" s="45"/>
      <c r="E52" s="34"/>
      <c r="F52" s="44"/>
      <c r="G52" s="35"/>
    </row>
    <row r="53" spans="3:10" ht="18.75">
      <c r="C53" s="46"/>
      <c r="D53" s="47" t="s">
        <v>21</v>
      </c>
      <c r="E53" s="60" t="e">
        <f>IF($E$46="","",IF($E$46&lt;500,6.75,IF(OR($E$46&gt;2000,$E$46=2000),12.48,IF($E$46=500,7.88,$E$46*0.00307+6.34))))</f>
        <v>#DIV/0!</v>
      </c>
      <c r="F53" s="48"/>
      <c r="G53" s="49"/>
      <c r="J53" s="55"/>
    </row>
    <row r="54" spans="3:10" ht="18.75">
      <c r="C54" s="46"/>
      <c r="D54" s="47" t="s">
        <v>22</v>
      </c>
      <c r="E54" s="60" t="e">
        <f>IF($E$46="","",IF($E$46&lt;500,6.75,IF(OR($E$46&gt;2000,$E$46=2000),19.95,IF($E$46=500,8.95,$E$46*0.00716+5.37))))</f>
        <v>#DIV/0!</v>
      </c>
      <c r="F54" s="48"/>
      <c r="G54" s="49"/>
      <c r="J54" s="51"/>
    </row>
    <row r="55" spans="3:10" ht="15.75">
      <c r="C55" s="46"/>
      <c r="D55" s="52"/>
      <c r="E55" s="47"/>
      <c r="F55" s="48"/>
      <c r="G55" s="49"/>
      <c r="J55" s="51"/>
    </row>
    <row r="56" spans="3:10" ht="18.75">
      <c r="C56" s="46"/>
      <c r="D56" s="53" t="s">
        <v>23</v>
      </c>
      <c r="E56" s="60" t="e">
        <f>IF($E$46="","",IF($E$46&lt;500,11.47,IF(OR($E$46&gt;2000,$E$46=2000),31.5,IF($E$46=500,13.92,$E$46*0.0111+8.37))))</f>
        <v>#DIV/0!</v>
      </c>
      <c r="F56" s="48"/>
      <c r="G56" s="54"/>
      <c r="J56" s="50"/>
    </row>
    <row r="57" spans="3:10" ht="15.75">
      <c r="C57" s="46"/>
      <c r="D57" s="52"/>
      <c r="E57" s="47"/>
      <c r="F57" s="48"/>
      <c r="G57" s="49"/>
      <c r="J57" s="51"/>
    </row>
    <row r="58" spans="3:10" ht="18.75">
      <c r="C58" s="46"/>
      <c r="D58" s="53" t="s">
        <v>26</v>
      </c>
      <c r="E58" s="60" t="e">
        <f>IF($E$46="","",IF($E$46&lt;500,2.84,IF(OR($E$46&gt;2000,$E$46=2000),11.55,IF($E$46=500,4.5,$E$46*0.0047+2.15))))</f>
        <v>#DIV/0!</v>
      </c>
      <c r="F58" s="48"/>
      <c r="G58" s="54"/>
      <c r="J58" s="50"/>
    </row>
    <row r="59" spans="3:10" ht="18.75">
      <c r="C59" s="46"/>
      <c r="D59" s="53" t="s">
        <v>27</v>
      </c>
      <c r="E59" s="60" t="e">
        <f>IF($E$46="","",IF($E$46&lt;500,2.52,IF(OR($E$46&gt;2000,$E$46=2000),11.08,IF($E$46=500,4.18,$E$46*0.0046+1.88))))</f>
        <v>#DIV/0!</v>
      </c>
      <c r="F59" s="48"/>
      <c r="G59" s="54"/>
      <c r="J59" s="50"/>
    </row>
    <row r="60" spans="3:10" ht="18.75">
      <c r="C60" s="46"/>
      <c r="D60" s="53" t="s">
        <v>28</v>
      </c>
      <c r="E60" s="60" t="e">
        <f>IF($E$46="","",IF($E$46&lt;500,2.52,IF(OR($E$46&gt;2000,$E$46=2000),10.72,IF($E$46=500,3.96,$E$46*0.00451+1.7))))</f>
        <v>#DIV/0!</v>
      </c>
      <c r="F60" s="48"/>
      <c r="G60" s="54"/>
      <c r="J60" s="50"/>
    </row>
    <row r="61" spans="3:10" ht="18.75">
      <c r="C61" s="46"/>
      <c r="D61" s="53" t="s">
        <v>29</v>
      </c>
      <c r="E61" s="60" t="e">
        <f>IF($E$46="","",IF($E$46&lt;500,2.25,IF(OR($E$46&gt;2000,$E$46=2000),10.25,IF($E$46=500,3.64,$E$46*0.00441+1.43))))</f>
        <v>#DIV/0!</v>
      </c>
      <c r="F61" s="48"/>
      <c r="G61" s="54"/>
      <c r="J61" s="50"/>
    </row>
    <row r="62" spans="3:10" ht="15.75">
      <c r="C62" s="46"/>
      <c r="D62" s="52"/>
      <c r="E62" s="47"/>
      <c r="F62" s="48"/>
      <c r="G62" s="49"/>
      <c r="J62" s="51"/>
    </row>
    <row r="63" spans="3:10" ht="18.75">
      <c r="C63" s="46"/>
      <c r="D63" s="53" t="s">
        <v>25</v>
      </c>
      <c r="E63" s="60" t="e">
        <f>IF($E$46="","",IF($E$46&lt;500,2.52,IF(OR($E$46&gt;2000,$E$46=2000),9.4,IF($E$46=500,3.96,$E$46*0.00363+2.14))))</f>
        <v>#DIV/0!</v>
      </c>
      <c r="F63" s="48"/>
      <c r="G63" s="54"/>
      <c r="J63" s="50"/>
    </row>
    <row r="64" spans="3:7" ht="15">
      <c r="C64" s="24"/>
      <c r="D64" s="16"/>
      <c r="E64" s="16"/>
      <c r="F64" s="16"/>
      <c r="G64" s="25"/>
    </row>
  </sheetData>
  <sheetProtection/>
  <mergeCells count="10">
    <mergeCell ref="E40:E41"/>
    <mergeCell ref="C4:D5"/>
    <mergeCell ref="C11:G11"/>
    <mergeCell ref="D14:E14"/>
    <mergeCell ref="D34:E34"/>
    <mergeCell ref="D38:E38"/>
    <mergeCell ref="C12:G12"/>
    <mergeCell ref="D23:E23"/>
    <mergeCell ref="D28:E28"/>
    <mergeCell ref="E7:F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Pereira</dc:creator>
  <cp:keywords/>
  <dc:description/>
  <cp:lastModifiedBy>Marie-Françoise Girault</cp:lastModifiedBy>
  <cp:lastPrinted>2020-07-28T12:25:27Z</cp:lastPrinted>
  <dcterms:created xsi:type="dcterms:W3CDTF">2015-06-17T09:40:09Z</dcterms:created>
  <dcterms:modified xsi:type="dcterms:W3CDTF">2023-03-09T16:16:54Z</dcterms:modified>
  <cp:category/>
  <cp:version/>
  <cp:contentType/>
  <cp:contentStatus/>
</cp:coreProperties>
</file>