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Simulateur QF et tarifs" sheetId="1" r:id="rId1"/>
  </sheets>
  <definedNames>
    <definedName name="_xlnm.Print_Area" localSheetId="0">'Simulateur QF et tarifs'!$B$2:$J$64</definedName>
  </definedNames>
  <calcPr fullCalcOnLoad="1"/>
</workbook>
</file>

<file path=xl/sharedStrings.xml><?xml version="1.0" encoding="utf-8"?>
<sst xmlns="http://schemas.openxmlformats.org/spreadsheetml/2006/main" count="44" uniqueCount="39">
  <si>
    <t>Votre Quotient Familial (QF) :</t>
  </si>
  <si>
    <t>Attention : cette simulation n'est qu'une estimation.</t>
  </si>
  <si>
    <t>Seul le calcul effectué par la régie municipale, sur présentation des justificatifs, fait foi.</t>
  </si>
  <si>
    <r>
      <t xml:space="preserve">Nombre d'enfants à charge :
</t>
    </r>
    <r>
      <rPr>
        <sz val="11"/>
        <color theme="1"/>
        <rFont val="Calibri"/>
        <family val="2"/>
      </rPr>
      <t>(y compris les enfants de plus de 16 ans scolarisés)</t>
    </r>
  </si>
  <si>
    <t>CHARGES</t>
  </si>
  <si>
    <t>SIMULATEUR DU QUOTIENT FAMILIAL</t>
  </si>
  <si>
    <t>COMPOSITION DU FOYER</t>
  </si>
  <si>
    <t xml:space="preserve">Comment remplir ce document ? 
</t>
  </si>
  <si>
    <t>Restauration scolaire et centre de loisirs</t>
  </si>
  <si>
    <t>Renseignez les cellules violettes, votre quotient familial (en bleu) et vos tarifs (en jaune) se calculent automatiquement.</t>
  </si>
  <si>
    <r>
      <t>RESSOURCES</t>
    </r>
    <r>
      <rPr>
        <sz val="14"/>
        <color indexed="8"/>
        <rFont val="Calibri"/>
        <family val="2"/>
      </rPr>
      <t xml:space="preserve">  </t>
    </r>
  </si>
  <si>
    <t>le repas</t>
  </si>
  <si>
    <t>Vos prestations :</t>
  </si>
  <si>
    <t>Formule</t>
  </si>
  <si>
    <t>le 1/4h</t>
  </si>
  <si>
    <t>le forfait 1h00</t>
  </si>
  <si>
    <t>le forfait 1h30</t>
  </si>
  <si>
    <t>Total des salaires et assimilés du foyer</t>
  </si>
  <si>
    <t>Revenus de capitaux mobiliers</t>
  </si>
  <si>
    <t>Revenus fonciers</t>
  </si>
  <si>
    <r>
      <rPr>
        <sz val="12"/>
        <color indexed="8"/>
        <rFont val="Calibri"/>
        <family val="2"/>
      </rPr>
      <t xml:space="preserve">Figurant sur la dernière attestation de paiement CAF : </t>
    </r>
    <r>
      <rPr>
        <sz val="12"/>
        <color indexed="8"/>
        <rFont val="Calibri"/>
        <family val="2"/>
      </rPr>
      <t>allocations familiales, allocation de base, allocation logement, complément libre choix d'activité, complément familial, etc</t>
    </r>
  </si>
  <si>
    <t>/mois</t>
  </si>
  <si>
    <t>/an</t>
  </si>
  <si>
    <t>AUTRES RESSOURCES :</t>
  </si>
  <si>
    <t>Pension alimentaire versée :</t>
  </si>
  <si>
    <t>PRESTATIONS SOCIALES ET FAMILIALES :</t>
  </si>
  <si>
    <t>AVIS D'IMPOSITION :</t>
  </si>
  <si>
    <t>Tarif Extérieur
(pour information)</t>
  </si>
  <si>
    <t>Accueil en centre de loisirs journée avec repas</t>
  </si>
  <si>
    <t>la journée</t>
  </si>
  <si>
    <t>Accueil en centre de loisirs 1/2 journée sans repas</t>
  </si>
  <si>
    <t>la 1/2 journée</t>
  </si>
  <si>
    <t>Accueil en études CP avec goûter</t>
  </si>
  <si>
    <t>Accueil en études CE CM avec goûter</t>
  </si>
  <si>
    <t>Accueil matin et soir avec goûter</t>
  </si>
  <si>
    <t>Vos tarifs</t>
  </si>
  <si>
    <t>Pension alimentaire reçue :</t>
  </si>
  <si>
    <t>RSA, allocation chômage, indemnités journalières, etc</t>
  </si>
  <si>
    <t>ANNEE SCOLAIRE 2018-2019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</si>
</sst>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0.00000"/>
    <numFmt numFmtId="167" formatCode="0.0000"/>
    <numFmt numFmtId="168" formatCode="0.000"/>
    <numFmt numFmtId="169" formatCode="0.0"/>
    <numFmt numFmtId="170" formatCode="#,##0.000"/>
    <numFmt numFmtId="171" formatCode="#,##0.0"/>
    <numFmt numFmtId="172" formatCode="0.00000000"/>
    <numFmt numFmtId="173" formatCode="0.0000000"/>
    <numFmt numFmtId="174" formatCode="0.000000"/>
    <numFmt numFmtId="175" formatCode=";;;"/>
    <numFmt numFmtId="176" formatCode="#,##0.0000"/>
    <numFmt numFmtId="177" formatCode="#,##0.00000"/>
    <numFmt numFmtId="178" formatCode="#,##0.000\ &quot;€&quot;"/>
    <numFmt numFmtId="179" formatCode="#,##0.00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0">
    <xf numFmtId="0" fontId="0" fillId="0" borderId="0" xfId="0" applyFont="1" applyAlignment="1">
      <alignment/>
    </xf>
    <xf numFmtId="4" fontId="38" fillId="33" borderId="10" xfId="0" applyNumberFormat="1" applyFont="1" applyFill="1" applyBorder="1" applyAlignment="1" applyProtection="1">
      <alignment horizontal="center" vertical="center"/>
      <protection hidden="1"/>
    </xf>
    <xf numFmtId="164" fontId="38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vertical="center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0" fillId="35" borderId="13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8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left" vertical="center" wrapText="1" indent="2"/>
      <protection/>
    </xf>
    <xf numFmtId="0" fontId="3" fillId="0" borderId="0" xfId="0" applyFont="1" applyBorder="1" applyAlignment="1" applyProtection="1" quotePrefix="1">
      <alignment horizontal="left" vertical="center" wrapText="1" indent="2"/>
      <protection/>
    </xf>
    <xf numFmtId="0" fontId="0" fillId="0" borderId="0" xfId="0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left" vertical="center" wrapText="1" indent="2"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3" fontId="0" fillId="36" borderId="0" xfId="0" applyNumberFormat="1" applyFont="1" applyFill="1" applyBorder="1" applyAlignment="1" applyProtection="1" quotePrefix="1">
      <alignment horizontal="left" vertical="center"/>
      <protection/>
    </xf>
    <xf numFmtId="0" fontId="40" fillId="0" borderId="0" xfId="0" applyFont="1" applyBorder="1" applyAlignment="1" applyProtection="1">
      <alignment horizontal="left" vertical="center" wrapText="1" indent="2"/>
      <protection/>
    </xf>
    <xf numFmtId="0" fontId="0" fillId="0" borderId="0" xfId="0" applyBorder="1" applyAlignment="1" applyProtection="1">
      <alignment horizontal="left" vertical="center" wrapText="1" indent="2"/>
      <protection/>
    </xf>
    <xf numFmtId="0" fontId="0" fillId="0" borderId="0" xfId="0" applyAlignment="1" applyProtection="1" quotePrefix="1">
      <alignment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12" xfId="0" applyFill="1" applyBorder="1" applyAlignment="1" applyProtection="1">
      <alignment vertical="center"/>
      <protection/>
    </xf>
    <xf numFmtId="0" fontId="0" fillId="0" borderId="19" xfId="0" applyBorder="1" applyAlignment="1" applyProtection="1">
      <alignment wrapText="1"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 vertical="center" wrapText="1"/>
      <protection/>
    </xf>
    <xf numFmtId="0" fontId="0" fillId="36" borderId="0" xfId="0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 wrapText="1"/>
      <protection/>
    </xf>
    <xf numFmtId="0" fontId="0" fillId="36" borderId="19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 wrapText="1"/>
      <protection/>
    </xf>
    <xf numFmtId="0" fontId="0" fillId="36" borderId="0" xfId="0" applyFill="1" applyBorder="1" applyAlignment="1" applyProtection="1">
      <alignment wrapText="1"/>
      <protection/>
    </xf>
    <xf numFmtId="0" fontId="38" fillId="36" borderId="0" xfId="0" applyFont="1" applyFill="1" applyBorder="1" applyAlignment="1" applyProtection="1">
      <alignment horizontal="center" vertical="center" wrapText="1"/>
      <protection/>
    </xf>
    <xf numFmtId="0" fontId="40" fillId="36" borderId="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40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/>
      <protection/>
    </xf>
    <xf numFmtId="164" fontId="38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4" fontId="41" fillId="0" borderId="18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79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3" fontId="41" fillId="37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center" vertical="center" wrapText="1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0" fontId="39" fillId="0" borderId="2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0" fillId="0" borderId="0" xfId="0" applyFont="1" applyBorder="1" applyAlignment="1" applyProtection="1">
      <alignment horizontal="left" vertical="center" wrapText="1" indent="2"/>
      <protection/>
    </xf>
    <xf numFmtId="0" fontId="40" fillId="0" borderId="0" xfId="0" applyFont="1" applyAlignment="1" applyProtection="1">
      <alignment horizontal="left" vertical="center" wrapText="1" indent="2"/>
      <protection/>
    </xf>
    <xf numFmtId="0" fontId="38" fillId="0" borderId="0" xfId="0" applyFont="1" applyAlignment="1" applyProtection="1">
      <alignment horizontal="center" wrapText="1"/>
      <protection/>
    </xf>
    <xf numFmtId="0" fontId="41" fillId="0" borderId="0" xfId="0" applyFont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</xdr:row>
      <xdr:rowOff>38100</xdr:rowOff>
    </xdr:from>
    <xdr:to>
      <xdr:col>7</xdr:col>
      <xdr:colOff>219075</xdr:colOff>
      <xdr:row>5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28600"/>
          <a:ext cx="2009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63"/>
  <sheetViews>
    <sheetView showGridLines="0" tabSelected="1" zoomScale="85" zoomScaleNormal="85" zoomScalePageLayoutView="0" workbookViewId="0" topLeftCell="A13">
      <selection activeCell="G18" sqref="G18"/>
    </sheetView>
  </sheetViews>
  <sheetFormatPr defaultColWidth="11.421875" defaultRowHeight="15"/>
  <cols>
    <col min="1" max="1" width="11.421875" style="3" customWidth="1"/>
    <col min="2" max="2" width="4.421875" style="3" customWidth="1"/>
    <col min="3" max="3" width="4.140625" style="3" customWidth="1"/>
    <col min="4" max="4" width="49.57421875" style="3" customWidth="1"/>
    <col min="5" max="5" width="13.8515625" style="3" bestFit="1" customWidth="1"/>
    <col min="6" max="6" width="2.57421875" style="3" customWidth="1"/>
    <col min="7" max="7" width="24.57421875" style="3" customWidth="1"/>
    <col min="8" max="8" width="18.57421875" style="3" bestFit="1" customWidth="1"/>
    <col min="9" max="9" width="4.140625" style="3" customWidth="1"/>
    <col min="10" max="10" width="2.8515625" style="3" customWidth="1"/>
    <col min="11" max="16384" width="11.421875" style="3" customWidth="1"/>
  </cols>
  <sheetData>
    <row r="2" ht="15"/>
    <row r="3" ht="15.75" thickBot="1"/>
    <row r="4" spans="3:5" ht="23.25">
      <c r="C4" s="66" t="s">
        <v>5</v>
      </c>
      <c r="D4" s="67"/>
      <c r="E4" s="4"/>
    </row>
    <row r="5" spans="3:5" ht="24" thickBot="1">
      <c r="C5" s="68"/>
      <c r="D5" s="69"/>
      <c r="E5" s="4"/>
    </row>
    <row r="6" ht="15"/>
    <row r="7" spans="7:8" ht="18.75">
      <c r="G7" s="78" t="s">
        <v>38</v>
      </c>
      <c r="H7" s="79"/>
    </row>
    <row r="8" ht="15">
      <c r="C8" s="3" t="s">
        <v>1</v>
      </c>
    </row>
    <row r="9" ht="15">
      <c r="C9" s="3" t="s">
        <v>2</v>
      </c>
    </row>
    <row r="11" spans="3:9" ht="15">
      <c r="C11" s="70" t="s">
        <v>7</v>
      </c>
      <c r="D11" s="70"/>
      <c r="E11" s="70"/>
      <c r="F11" s="70"/>
      <c r="G11" s="70"/>
      <c r="H11" s="70"/>
      <c r="I11" s="70"/>
    </row>
    <row r="12" spans="3:9" ht="31.5" customHeight="1">
      <c r="C12" s="73" t="s">
        <v>9</v>
      </c>
      <c r="D12" s="73"/>
      <c r="E12" s="73"/>
      <c r="F12" s="73"/>
      <c r="G12" s="73"/>
      <c r="H12" s="73"/>
      <c r="I12" s="73"/>
    </row>
    <row r="14" spans="3:9" s="8" customFormat="1" ht="19.5" customHeight="1">
      <c r="C14" s="5"/>
      <c r="D14" s="71" t="s">
        <v>10</v>
      </c>
      <c r="E14" s="71"/>
      <c r="F14" s="71"/>
      <c r="G14" s="71"/>
      <c r="H14" s="6"/>
      <c r="I14" s="7"/>
    </row>
    <row r="15" spans="3:9" ht="15">
      <c r="C15" s="9"/>
      <c r="D15" s="10"/>
      <c r="E15" s="10"/>
      <c r="F15" s="10"/>
      <c r="G15" s="10"/>
      <c r="H15" s="10"/>
      <c r="I15" s="11"/>
    </row>
    <row r="16" spans="3:9" ht="18.75">
      <c r="C16" s="12"/>
      <c r="D16" s="13" t="s">
        <v>26</v>
      </c>
      <c r="E16" s="13"/>
      <c r="F16" s="13"/>
      <c r="G16" s="13"/>
      <c r="H16" s="14"/>
      <c r="I16" s="15"/>
    </row>
    <row r="17" spans="3:9" ht="3" customHeight="1">
      <c r="C17" s="12"/>
      <c r="D17" s="16"/>
      <c r="E17" s="16"/>
      <c r="F17" s="17"/>
      <c r="G17" s="18"/>
      <c r="H17" s="17"/>
      <c r="I17" s="15"/>
    </row>
    <row r="18" spans="3:9" ht="18.75">
      <c r="C18" s="12"/>
      <c r="D18" s="19" t="s">
        <v>17</v>
      </c>
      <c r="E18" s="20"/>
      <c r="F18" s="17"/>
      <c r="G18" s="65"/>
      <c r="H18" s="21" t="s">
        <v>22</v>
      </c>
      <c r="I18" s="15"/>
    </row>
    <row r="19" spans="3:9" ht="18.75">
      <c r="C19" s="12"/>
      <c r="D19" s="19" t="s">
        <v>18</v>
      </c>
      <c r="E19" s="20"/>
      <c r="F19" s="17"/>
      <c r="G19" s="65"/>
      <c r="H19" s="21" t="s">
        <v>22</v>
      </c>
      <c r="I19" s="15"/>
    </row>
    <row r="20" spans="3:9" ht="18.75">
      <c r="C20" s="12"/>
      <c r="D20" s="19" t="s">
        <v>19</v>
      </c>
      <c r="E20" s="20"/>
      <c r="F20" s="17"/>
      <c r="G20" s="65"/>
      <c r="H20" s="21" t="s">
        <v>22</v>
      </c>
      <c r="I20" s="15"/>
    </row>
    <row r="21" spans="3:9" ht="15.75">
      <c r="C21" s="12"/>
      <c r="D21" s="22"/>
      <c r="E21" s="17"/>
      <c r="F21" s="17"/>
      <c r="G21" s="23"/>
      <c r="H21" s="24"/>
      <c r="I21" s="15"/>
    </row>
    <row r="22" spans="3:9" ht="15">
      <c r="C22" s="12"/>
      <c r="D22" s="17"/>
      <c r="E22" s="17"/>
      <c r="F22" s="17"/>
      <c r="G22" s="23"/>
      <c r="H22" s="24"/>
      <c r="I22" s="15"/>
    </row>
    <row r="23" spans="3:9" ht="15" customHeight="1">
      <c r="C23" s="12"/>
      <c r="D23" s="74" t="s">
        <v>25</v>
      </c>
      <c r="E23" s="74"/>
      <c r="F23" s="75"/>
      <c r="G23" s="75"/>
      <c r="H23" s="25"/>
      <c r="I23" s="15"/>
    </row>
    <row r="24" spans="3:9" ht="4.5" customHeight="1">
      <c r="C24" s="12"/>
      <c r="D24" s="16"/>
      <c r="E24" s="16"/>
      <c r="F24" s="14"/>
      <c r="G24" s="14"/>
      <c r="H24" s="14"/>
      <c r="I24" s="15"/>
    </row>
    <row r="25" spans="3:9" ht="51.75" customHeight="1">
      <c r="C25" s="12"/>
      <c r="D25" s="76" t="s">
        <v>20</v>
      </c>
      <c r="E25" s="77"/>
      <c r="F25" s="17"/>
      <c r="G25" s="65"/>
      <c r="H25" s="26" t="s">
        <v>21</v>
      </c>
      <c r="I25" s="15"/>
    </row>
    <row r="26" spans="3:9" ht="15">
      <c r="C26" s="12"/>
      <c r="D26" s="17"/>
      <c r="E26" s="17"/>
      <c r="F26" s="17"/>
      <c r="G26" s="23"/>
      <c r="H26" s="24"/>
      <c r="I26" s="15"/>
    </row>
    <row r="27" spans="3:9" ht="15">
      <c r="C27" s="12"/>
      <c r="D27" s="17"/>
      <c r="E27" s="17"/>
      <c r="F27" s="17"/>
      <c r="G27" s="23"/>
      <c r="H27" s="24"/>
      <c r="I27" s="15"/>
    </row>
    <row r="28" spans="3:9" ht="18.75">
      <c r="C28" s="12"/>
      <c r="D28" s="74" t="s">
        <v>23</v>
      </c>
      <c r="E28" s="74"/>
      <c r="F28" s="75"/>
      <c r="G28" s="75"/>
      <c r="H28" s="25"/>
      <c r="I28" s="15"/>
    </row>
    <row r="29" spans="3:9" ht="3.75" customHeight="1">
      <c r="C29" s="12"/>
      <c r="D29" s="17"/>
      <c r="E29" s="17"/>
      <c r="F29" s="17"/>
      <c r="G29" s="23"/>
      <c r="H29" s="24"/>
      <c r="I29" s="15"/>
    </row>
    <row r="30" spans="3:9" ht="31.5">
      <c r="C30" s="12"/>
      <c r="D30" s="27" t="s">
        <v>37</v>
      </c>
      <c r="E30" s="28"/>
      <c r="F30" s="17"/>
      <c r="G30" s="65"/>
      <c r="H30" s="29" t="s">
        <v>21</v>
      </c>
      <c r="I30" s="15"/>
    </row>
    <row r="31" spans="3:9" ht="15.75">
      <c r="C31" s="12"/>
      <c r="D31" s="27"/>
      <c r="E31" s="28"/>
      <c r="F31" s="17"/>
      <c r="G31" s="18"/>
      <c r="H31" s="29"/>
      <c r="I31" s="15"/>
    </row>
    <row r="32" spans="3:9" ht="18.75">
      <c r="C32" s="12"/>
      <c r="D32" s="13" t="s">
        <v>36</v>
      </c>
      <c r="E32" s="28"/>
      <c r="F32" s="17"/>
      <c r="G32" s="65"/>
      <c r="H32" s="29" t="s">
        <v>21</v>
      </c>
      <c r="I32" s="15"/>
    </row>
    <row r="33" spans="3:9" ht="15">
      <c r="C33" s="30"/>
      <c r="D33" s="18"/>
      <c r="E33" s="18"/>
      <c r="F33" s="18"/>
      <c r="G33" s="18"/>
      <c r="H33" s="18"/>
      <c r="I33" s="31"/>
    </row>
    <row r="34" spans="3:9" s="8" customFormat="1" ht="19.5" customHeight="1">
      <c r="C34" s="5"/>
      <c r="D34" s="71" t="s">
        <v>4</v>
      </c>
      <c r="E34" s="71"/>
      <c r="F34" s="72"/>
      <c r="G34" s="72"/>
      <c r="H34" s="32"/>
      <c r="I34" s="7"/>
    </row>
    <row r="35" spans="3:9" ht="15">
      <c r="C35" s="9"/>
      <c r="D35" s="10"/>
      <c r="E35" s="10"/>
      <c r="F35" s="10"/>
      <c r="G35" s="10"/>
      <c r="H35" s="10"/>
      <c r="I35" s="11"/>
    </row>
    <row r="36" spans="3:9" ht="18.75">
      <c r="C36" s="12"/>
      <c r="D36" s="13" t="s">
        <v>24</v>
      </c>
      <c r="E36" s="13"/>
      <c r="F36" s="17"/>
      <c r="G36" s="65"/>
      <c r="H36" s="29" t="s">
        <v>21</v>
      </c>
      <c r="I36" s="15"/>
    </row>
    <row r="37" spans="3:9" ht="15">
      <c r="C37" s="30"/>
      <c r="D37" s="33"/>
      <c r="E37" s="33"/>
      <c r="F37" s="18"/>
      <c r="G37" s="18"/>
      <c r="H37" s="18"/>
      <c r="I37" s="31"/>
    </row>
    <row r="38" spans="3:9" s="8" customFormat="1" ht="19.5" customHeight="1">
      <c r="C38" s="5"/>
      <c r="D38" s="71" t="s">
        <v>6</v>
      </c>
      <c r="E38" s="71"/>
      <c r="F38" s="72"/>
      <c r="G38" s="72"/>
      <c r="H38" s="32"/>
      <c r="I38" s="7"/>
    </row>
    <row r="39" spans="3:9" ht="15">
      <c r="C39" s="9"/>
      <c r="D39" s="10"/>
      <c r="E39" s="10"/>
      <c r="F39" s="10"/>
      <c r="G39" s="10"/>
      <c r="H39" s="10"/>
      <c r="I39" s="11"/>
    </row>
    <row r="40" spans="3:9" ht="33.75">
      <c r="C40" s="12"/>
      <c r="D40" s="13" t="s">
        <v>3</v>
      </c>
      <c r="E40" s="13"/>
      <c r="F40" s="17"/>
      <c r="G40" s="65"/>
      <c r="H40" s="29"/>
      <c r="I40" s="15"/>
    </row>
    <row r="41" spans="3:9" ht="15">
      <c r="C41" s="30"/>
      <c r="D41" s="33"/>
      <c r="E41" s="33"/>
      <c r="F41" s="18"/>
      <c r="G41" s="18"/>
      <c r="H41" s="18"/>
      <c r="I41" s="31"/>
    </row>
    <row r="42" ht="11.25" customHeight="1"/>
    <row r="44" spans="3:10" ht="15">
      <c r="C44" s="34"/>
      <c r="D44" s="35"/>
      <c r="E44" s="35"/>
      <c r="F44" s="35"/>
      <c r="G44" s="35"/>
      <c r="H44" s="35"/>
      <c r="I44" s="36"/>
      <c r="J44" s="37"/>
    </row>
    <row r="45" spans="3:12" ht="18.75">
      <c r="C45" s="38"/>
      <c r="D45" s="39" t="s">
        <v>0</v>
      </c>
      <c r="E45" s="39"/>
      <c r="F45" s="40"/>
      <c r="G45" s="1">
        <f>IF((((G18+G19+G20)/12)+(G25+G30+G32-G36))/(G40+2)=0,"",(((G18+G19+G20)/12)+(G25+G30+G32-G36))/(G40+2))</f>
      </c>
      <c r="H45" s="29"/>
      <c r="I45" s="41"/>
      <c r="L45" s="42"/>
    </row>
    <row r="46" spans="3:13" ht="15">
      <c r="C46" s="43"/>
      <c r="D46" s="44"/>
      <c r="E46" s="44"/>
      <c r="F46" s="45"/>
      <c r="G46" s="45"/>
      <c r="H46" s="45"/>
      <c r="I46" s="46"/>
      <c r="M46" s="42"/>
    </row>
    <row r="47" spans="3:13" ht="15">
      <c r="C47" s="35"/>
      <c r="D47" s="47"/>
      <c r="E47" s="47"/>
      <c r="F47" s="35"/>
      <c r="G47" s="35"/>
      <c r="H47" s="35"/>
      <c r="I47" s="35"/>
      <c r="M47" s="42"/>
    </row>
    <row r="48" spans="3:13" ht="15">
      <c r="C48" s="40"/>
      <c r="D48" s="48"/>
      <c r="E48" s="48"/>
      <c r="F48" s="40"/>
      <c r="G48" s="40"/>
      <c r="H48" s="40"/>
      <c r="I48" s="40"/>
      <c r="M48" s="42"/>
    </row>
    <row r="49" spans="3:13" ht="15">
      <c r="C49" s="34"/>
      <c r="D49" s="47"/>
      <c r="E49" s="47"/>
      <c r="F49" s="35"/>
      <c r="G49" s="35"/>
      <c r="H49" s="35"/>
      <c r="I49" s="36"/>
      <c r="M49" s="42"/>
    </row>
    <row r="50" spans="3:13" ht="31.5">
      <c r="C50" s="38"/>
      <c r="D50" s="39" t="s">
        <v>12</v>
      </c>
      <c r="E50" s="39" t="s">
        <v>13</v>
      </c>
      <c r="F50" s="40"/>
      <c r="G50" s="49" t="s">
        <v>35</v>
      </c>
      <c r="H50" s="50" t="s">
        <v>27</v>
      </c>
      <c r="I50" s="41"/>
      <c r="M50" s="42"/>
    </row>
    <row r="51" spans="3:13" ht="15.75">
      <c r="C51" s="38"/>
      <c r="D51" s="48"/>
      <c r="E51" s="48"/>
      <c r="F51" s="40"/>
      <c r="G51" s="40"/>
      <c r="H51" s="50"/>
      <c r="I51" s="41"/>
      <c r="M51" s="42"/>
    </row>
    <row r="52" spans="3:9" ht="18.75">
      <c r="C52" s="51"/>
      <c r="D52" s="52" t="s">
        <v>8</v>
      </c>
      <c r="E52" s="52" t="s">
        <v>11</v>
      </c>
      <c r="F52" s="52"/>
      <c r="G52" s="2">
        <f>IF(G45="","",IF(G45&lt;300,1.01,IF(OR(G45&gt;1500,G45=1500),7.07,IF(G45=300,1.61,G45*0.00455+0.25))))</f>
      </c>
      <c r="H52" s="53">
        <v>8.8</v>
      </c>
      <c r="I52" s="54"/>
    </row>
    <row r="53" spans="3:9" ht="18.75">
      <c r="C53" s="51"/>
      <c r="D53" s="52"/>
      <c r="E53" s="52"/>
      <c r="F53" s="52"/>
      <c r="G53" s="55"/>
      <c r="H53" s="53"/>
      <c r="I53" s="54"/>
    </row>
    <row r="54" spans="3:9" ht="18.75">
      <c r="C54" s="51"/>
      <c r="D54" s="52" t="s">
        <v>28</v>
      </c>
      <c r="E54" s="52" t="s">
        <v>29</v>
      </c>
      <c r="F54" s="56"/>
      <c r="G54" s="2">
        <f>IF(G45="","",IF(G45&lt;300,2.65,IF(OR(G45&gt;1500,G45=1500),15.95,IF(G45=300,4.35,G45*0.00967+1.45))))</f>
      </c>
      <c r="H54" s="53">
        <v>32.21</v>
      </c>
      <c r="I54" s="57"/>
    </row>
    <row r="55" spans="3:11" ht="18.75">
      <c r="C55" s="51"/>
      <c r="D55" s="52"/>
      <c r="E55" s="52"/>
      <c r="F55" s="52"/>
      <c r="G55" s="55"/>
      <c r="H55" s="53"/>
      <c r="I55" s="54"/>
      <c r="K55" s="58"/>
    </row>
    <row r="56" spans="3:11" ht="18.75">
      <c r="C56" s="51"/>
      <c r="D56" s="52" t="s">
        <v>30</v>
      </c>
      <c r="E56" s="52" t="s">
        <v>31</v>
      </c>
      <c r="F56" s="52"/>
      <c r="G56" s="2">
        <f>IF(G45="","",IF(G45&lt;300,0.82,IF(OR(G45&gt;1500,G45=1500),4.44,IF(G45=300,1.37,G45*0.00256+0.6))))</f>
      </c>
      <c r="H56" s="53">
        <v>11.71</v>
      </c>
      <c r="I56" s="57"/>
      <c r="K56" s="59"/>
    </row>
    <row r="57" spans="3:9" ht="15.75">
      <c r="C57" s="51"/>
      <c r="D57" s="52"/>
      <c r="E57" s="52"/>
      <c r="F57" s="52"/>
      <c r="G57" s="60"/>
      <c r="H57" s="53"/>
      <c r="I57" s="56"/>
    </row>
    <row r="58" spans="3:11" s="17" customFormat="1" ht="18.75">
      <c r="C58" s="12"/>
      <c r="D58" s="52" t="s">
        <v>32</v>
      </c>
      <c r="E58" s="52" t="s">
        <v>15</v>
      </c>
      <c r="F58" s="52"/>
      <c r="G58" s="2">
        <f>IF(G45="","",IF(G45&lt;300,0.27*4,IF(OR(G45&gt;1500,G45=1500),0.71*4,IF(G45=300,0.41*4,(G45*0.00025+0.34)*4))))</f>
      </c>
      <c r="H58" s="53">
        <f>1.06*4</f>
        <v>4.24</v>
      </c>
      <c r="I58" s="15"/>
      <c r="K58" s="61"/>
    </row>
    <row r="59" spans="3:11" ht="15.75">
      <c r="C59" s="12"/>
      <c r="D59" s="17"/>
      <c r="E59" s="17"/>
      <c r="F59" s="17"/>
      <c r="G59" s="62"/>
      <c r="H59" s="53"/>
      <c r="I59" s="15"/>
      <c r="K59" s="59"/>
    </row>
    <row r="60" spans="3:11" ht="18.75">
      <c r="C60" s="12"/>
      <c r="D60" s="52" t="s">
        <v>33</v>
      </c>
      <c r="E60" s="52" t="s">
        <v>16</v>
      </c>
      <c r="F60" s="52"/>
      <c r="G60" s="2">
        <f>IF(G45="","",IF(G45&lt;300,0.27*6,IF(OR(G45&gt;1500,G45=1500),0.71*6,IF(G45=300,0.41*6,(G45*0.00025+0.34)*6))))</f>
      </c>
      <c r="H60" s="53">
        <f>1.06*6</f>
        <v>6.36</v>
      </c>
      <c r="I60" s="15"/>
      <c r="K60" s="63"/>
    </row>
    <row r="61" spans="3:9" ht="15.75">
      <c r="C61" s="12"/>
      <c r="D61" s="17"/>
      <c r="E61" s="17"/>
      <c r="F61" s="17"/>
      <c r="G61" s="62"/>
      <c r="H61" s="53"/>
      <c r="I61" s="15"/>
    </row>
    <row r="62" spans="3:9" ht="18.75">
      <c r="C62" s="12"/>
      <c r="D62" s="52" t="s">
        <v>34</v>
      </c>
      <c r="E62" s="52" t="s">
        <v>14</v>
      </c>
      <c r="F62" s="52"/>
      <c r="G62" s="2">
        <f>IF(G45="","",IF(G45&lt;300,0.27,IF(OR(G45&gt;1500,G45=1500),0.71,IF(G45=300,0.41,G45*0.00025+0.34))))</f>
      </c>
      <c r="H62" s="53">
        <v>1.06</v>
      </c>
      <c r="I62" s="15"/>
    </row>
    <row r="63" spans="3:9" ht="15">
      <c r="C63" s="30"/>
      <c r="D63" s="18"/>
      <c r="E63" s="18"/>
      <c r="F63" s="18"/>
      <c r="G63" s="18"/>
      <c r="H63" s="64"/>
      <c r="I63" s="31"/>
    </row>
  </sheetData>
  <sheetProtection password="9054" sheet="1"/>
  <mergeCells count="10">
    <mergeCell ref="C4:D5"/>
    <mergeCell ref="C11:I11"/>
    <mergeCell ref="D14:G14"/>
    <mergeCell ref="D34:G34"/>
    <mergeCell ref="D38:G38"/>
    <mergeCell ref="C12:I12"/>
    <mergeCell ref="D23:G23"/>
    <mergeCell ref="D28:G28"/>
    <mergeCell ref="D25:E25"/>
    <mergeCell ref="G7:H7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Pereira</dc:creator>
  <cp:keywords/>
  <dc:description/>
  <cp:lastModifiedBy>Sabrina Avisseau</cp:lastModifiedBy>
  <cp:lastPrinted>2018-07-24T13:26:52Z</cp:lastPrinted>
  <dcterms:created xsi:type="dcterms:W3CDTF">2015-06-17T09:40:09Z</dcterms:created>
  <dcterms:modified xsi:type="dcterms:W3CDTF">2018-07-25T07:03:49Z</dcterms:modified>
  <cp:category/>
  <cp:version/>
  <cp:contentType/>
  <cp:contentStatus/>
</cp:coreProperties>
</file>